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<sst xmlns="http://schemas.openxmlformats.org/spreadsheetml/2006/main" count="201" uniqueCount="60">
  <si>
    <t>NAMA UNIT</t>
  </si>
  <si>
    <t>DISTRIBUSI PEMBERIAN BEASISWA</t>
  </si>
  <si>
    <t>BAGIAN KEMAHASISWAAN</t>
  </si>
  <si>
    <t xml:space="preserve">MENURUT SUMBER DANA &amp; FAKULTAS </t>
  </si>
  <si>
    <t>Keadaan :    Januari   s/d    Oktober    2008</t>
  </si>
  <si>
    <t>NO.</t>
  </si>
  <si>
    <t>SUMBER DANA</t>
  </si>
  <si>
    <t>FAPERTA</t>
  </si>
  <si>
    <t>FDOK.</t>
  </si>
  <si>
    <t>FMIPA</t>
  </si>
  <si>
    <t>FHUK</t>
  </si>
  <si>
    <t>FEKON</t>
  </si>
  <si>
    <t>EKON.D.III</t>
  </si>
  <si>
    <t>FATERNA</t>
  </si>
  <si>
    <t>FATEK</t>
  </si>
  <si>
    <t>F.SAST.</t>
  </si>
  <si>
    <t>FISIP</t>
  </si>
  <si>
    <t xml:space="preserve">TOTAL </t>
  </si>
  <si>
    <t>Beasiswa / bulan</t>
  </si>
  <si>
    <t>Bulan Diterima</t>
  </si>
  <si>
    <t>Total Beasiswa</t>
  </si>
  <si>
    <t>Keterangan</t>
  </si>
  <si>
    <t xml:space="preserve">Toyota Astra Reguler </t>
  </si>
  <si>
    <t>-</t>
  </si>
  <si>
    <t>Yayasan Super Semar</t>
  </si>
  <si>
    <t>Peningkatan Prestasi Akademik</t>
  </si>
  <si>
    <t>Peningkatan Prestasi Akademik Baru*</t>
  </si>
  <si>
    <t>Bantuan Belajar Mahasiswa (BBM)</t>
  </si>
  <si>
    <t>Bantuan Khusus Mahasiswa (BKM)</t>
  </si>
  <si>
    <t>Bank Indonesia</t>
  </si>
  <si>
    <t>BPMIGAS - KKKS</t>
  </si>
  <si>
    <t>BSDN Konsorsium BPMIGAS-KKKS</t>
  </si>
  <si>
    <t>Dalam proses</t>
  </si>
  <si>
    <t>Jakarta Japan Club</t>
  </si>
  <si>
    <t>Yayasan Dharma Bakti Kalbe</t>
  </si>
  <si>
    <t>PT. Gudang Garam</t>
  </si>
  <si>
    <t>Marubeni</t>
  </si>
  <si>
    <t>PT. Semen Padang</t>
  </si>
  <si>
    <t>T P S D P  Batch III</t>
  </si>
  <si>
    <t>T P S D P  Batch IV</t>
  </si>
  <si>
    <t xml:space="preserve">Jarum  </t>
  </si>
  <si>
    <t xml:space="preserve">Bank Rakyat Indonesia (BRI)  </t>
  </si>
  <si>
    <t>Bank Nagari (BPD)</t>
  </si>
  <si>
    <t>Bank Ekspor Indonesia</t>
  </si>
  <si>
    <t>Koperasi Andalas Madani</t>
  </si>
  <si>
    <t xml:space="preserve">Alumni Univ. Andalas </t>
  </si>
  <si>
    <t>B M U   2008</t>
  </si>
  <si>
    <t>Yayasan Salemba IV</t>
  </si>
  <si>
    <t>BFI</t>
  </si>
  <si>
    <t>EkaCipta Foundation*</t>
  </si>
  <si>
    <t>Badan Amil Zakat Nasional (BAZNAS)</t>
  </si>
  <si>
    <t>PT.Hati Prima Grya Elok</t>
  </si>
  <si>
    <t>Drs. Fahmi Idris</t>
  </si>
  <si>
    <t>Askes</t>
  </si>
  <si>
    <t>J u m l a h…………………..</t>
  </si>
  <si>
    <t>* Dalam proses</t>
  </si>
  <si>
    <t>Padang,</t>
  </si>
  <si>
    <t>Pembantu Rektor III</t>
  </si>
  <si>
    <t xml:space="preserve">DR. Badrul Mustafa, DEA </t>
  </si>
  <si>
    <t>NIP. 131 642 017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</si>
</sst>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0" fillId="0" borderId="0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2" fillId="0" borderId="3" xfId="15" applyNumberFormat="1" applyFont="1" applyBorder="1" applyAlignment="1">
      <alignment horizontal="center" vertical="center" wrapText="1"/>
    </xf>
    <xf numFmtId="164" fontId="2" fillId="0" borderId="4" xfId="15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4" fontId="2" fillId="0" borderId="7" xfId="15" applyNumberFormat="1" applyFont="1" applyBorder="1" applyAlignment="1">
      <alignment horizontal="center" vertical="center" wrapText="1"/>
    </xf>
    <xf numFmtId="164" fontId="2" fillId="0" borderId="8" xfId="15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4" fontId="1" fillId="0" borderId="10" xfId="15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164" fontId="2" fillId="0" borderId="13" xfId="15" applyNumberFormat="1" applyFont="1" applyFill="1" applyBorder="1" applyAlignment="1">
      <alignment horizontal="left" vertical="center"/>
    </xf>
    <xf numFmtId="164" fontId="1" fillId="0" borderId="13" xfId="15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164" fontId="2" fillId="0" borderId="13" xfId="15" applyNumberFormat="1" applyFont="1" applyBorder="1" applyAlignment="1">
      <alignment/>
    </xf>
    <xf numFmtId="0" fontId="2" fillId="0" borderId="13" xfId="0" applyFont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3" xfId="15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2" fillId="0" borderId="13" xfId="0" applyFont="1" applyFill="1" applyBorder="1" applyAlignment="1">
      <alignment/>
    </xf>
    <xf numFmtId="164" fontId="2" fillId="0" borderId="13" xfId="15" applyNumberFormat="1" applyFont="1" applyFill="1" applyBorder="1" applyAlignment="1">
      <alignment/>
    </xf>
    <xf numFmtId="164" fontId="1" fillId="0" borderId="13" xfId="15" applyNumberFormat="1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164" fontId="2" fillId="0" borderId="16" xfId="15" applyNumberFormat="1" applyFont="1" applyBorder="1" applyAlignment="1">
      <alignment/>
    </xf>
    <xf numFmtId="164" fontId="1" fillId="0" borderId="16" xfId="15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164" fontId="1" fillId="0" borderId="19" xfId="15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64" fontId="2" fillId="0" borderId="0" xfId="15" applyNumberFormat="1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15" applyNumberFormat="1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A22">
      <selection activeCell="C3" sqref="C3:M3"/>
    </sheetView>
  </sheetViews>
  <sheetFormatPr defaultColWidth="9.140625" defaultRowHeight="12.75"/>
  <cols>
    <col min="1" max="1" width="4.421875" style="0" customWidth="1"/>
    <col min="2" max="2" width="31.7109375" style="0" customWidth="1"/>
    <col min="14" max="14" width="11.28125" style="0" customWidth="1"/>
    <col min="16" max="16" width="15.8515625" style="0" customWidth="1"/>
    <col min="17" max="17" width="13.57421875" style="0" customWidth="1"/>
  </cols>
  <sheetData>
    <row r="1" spans="1:17" ht="12.7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3"/>
      <c r="Q1" s="5"/>
    </row>
    <row r="2" spans="1:17" ht="12.75">
      <c r="A2" s="1" t="s">
        <v>2</v>
      </c>
      <c r="B2" s="1"/>
      <c r="C2" s="2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5"/>
    </row>
    <row r="3" spans="1:17" ht="12.75">
      <c r="A3" s="6"/>
      <c r="B3" s="6"/>
      <c r="C3" s="2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1"/>
      <c r="O3" s="1"/>
      <c r="P3" s="1"/>
      <c r="Q3" s="5"/>
    </row>
    <row r="4" spans="1:17" ht="13.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"/>
      <c r="O4" s="1"/>
      <c r="P4" s="1"/>
      <c r="Q4" s="5"/>
    </row>
    <row r="5" spans="1:17" ht="13.5" thickTop="1">
      <c r="A5" s="9" t="s">
        <v>5</v>
      </c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0" t="s">
        <v>16</v>
      </c>
      <c r="M5" s="10" t="s">
        <v>17</v>
      </c>
      <c r="N5" s="11" t="s">
        <v>18</v>
      </c>
      <c r="O5" s="11" t="s">
        <v>19</v>
      </c>
      <c r="P5" s="11" t="s">
        <v>20</v>
      </c>
      <c r="Q5" s="12" t="s">
        <v>21</v>
      </c>
    </row>
    <row r="6" spans="1:17" ht="12.7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5"/>
      <c r="P6" s="15"/>
      <c r="Q6" s="16"/>
    </row>
    <row r="7" spans="1:17" ht="12.75">
      <c r="A7" s="17">
        <v>1</v>
      </c>
      <c r="B7" s="18" t="s">
        <v>22</v>
      </c>
      <c r="C7" s="19">
        <v>3</v>
      </c>
      <c r="D7" s="20" t="s">
        <v>23</v>
      </c>
      <c r="E7" s="19">
        <v>3</v>
      </c>
      <c r="F7" s="20" t="s">
        <v>23</v>
      </c>
      <c r="G7" s="20" t="s">
        <v>23</v>
      </c>
      <c r="H7" s="20" t="s">
        <v>23</v>
      </c>
      <c r="I7" s="20" t="s">
        <v>23</v>
      </c>
      <c r="J7" s="19">
        <v>4</v>
      </c>
      <c r="K7" s="19" t="s">
        <v>23</v>
      </c>
      <c r="L7" s="19" t="s">
        <v>23</v>
      </c>
      <c r="M7" s="19">
        <f>SUM(C7:L7)</f>
        <v>10</v>
      </c>
      <c r="N7" s="21">
        <v>200000</v>
      </c>
      <c r="O7" s="22">
        <v>11</v>
      </c>
      <c r="P7" s="21">
        <f>M7*N7*O7</f>
        <v>22000000</v>
      </c>
      <c r="Q7" s="23"/>
    </row>
    <row r="8" spans="1:17" ht="12.75">
      <c r="A8" s="24">
        <f>A7+1</f>
        <v>2</v>
      </c>
      <c r="B8" s="25" t="s">
        <v>24</v>
      </c>
      <c r="C8" s="26">
        <v>16</v>
      </c>
      <c r="D8" s="26">
        <v>7</v>
      </c>
      <c r="E8" s="26">
        <v>14</v>
      </c>
      <c r="F8" s="26">
        <v>25</v>
      </c>
      <c r="G8" s="26">
        <v>14</v>
      </c>
      <c r="H8" s="26">
        <v>10</v>
      </c>
      <c r="I8" s="26">
        <v>16</v>
      </c>
      <c r="J8" s="26">
        <v>15</v>
      </c>
      <c r="K8" s="26">
        <v>10</v>
      </c>
      <c r="L8" s="26">
        <v>13</v>
      </c>
      <c r="M8" s="26">
        <f aca="true" t="shared" si="0" ref="M8:M31">SUM(C8:L8)</f>
        <v>140</v>
      </c>
      <c r="N8" s="27">
        <v>100000</v>
      </c>
      <c r="O8" s="26">
        <v>12</v>
      </c>
      <c r="P8" s="28">
        <f aca="true" t="shared" si="1" ref="P8:P36">M8*N8*O8</f>
        <v>168000000</v>
      </c>
      <c r="Q8" s="29"/>
    </row>
    <row r="9" spans="1:17" ht="12.75">
      <c r="A9" s="24">
        <f aca="true" t="shared" si="2" ref="A9:A33">A8+1</f>
        <v>3</v>
      </c>
      <c r="B9" s="30" t="s">
        <v>25</v>
      </c>
      <c r="C9" s="31">
        <v>117</v>
      </c>
      <c r="D9" s="31">
        <v>73</v>
      </c>
      <c r="E9" s="31">
        <v>85</v>
      </c>
      <c r="F9" s="31">
        <v>68</v>
      </c>
      <c r="G9" s="31">
        <v>99</v>
      </c>
      <c r="H9" s="31">
        <v>66</v>
      </c>
      <c r="I9" s="31">
        <v>69</v>
      </c>
      <c r="J9" s="31">
        <v>107</v>
      </c>
      <c r="K9" s="31">
        <v>73</v>
      </c>
      <c r="L9" s="31">
        <v>57</v>
      </c>
      <c r="M9" s="26">
        <f t="shared" si="0"/>
        <v>814</v>
      </c>
      <c r="N9" s="27">
        <v>150000</v>
      </c>
      <c r="O9" s="26">
        <v>12</v>
      </c>
      <c r="P9" s="28">
        <f t="shared" si="1"/>
        <v>1465200000</v>
      </c>
      <c r="Q9" s="29"/>
    </row>
    <row r="10" spans="1:17" ht="12.75">
      <c r="A10" s="24">
        <f t="shared" si="2"/>
        <v>4</v>
      </c>
      <c r="B10" s="30" t="s">
        <v>26</v>
      </c>
      <c r="C10" s="31" t="s">
        <v>23</v>
      </c>
      <c r="D10" s="31" t="s">
        <v>23</v>
      </c>
      <c r="E10" s="31" t="s">
        <v>23</v>
      </c>
      <c r="F10" s="31" t="s">
        <v>23</v>
      </c>
      <c r="G10" s="31" t="s">
        <v>23</v>
      </c>
      <c r="H10" s="31" t="s">
        <v>23</v>
      </c>
      <c r="I10" s="31" t="s">
        <v>23</v>
      </c>
      <c r="J10" s="31" t="s">
        <v>23</v>
      </c>
      <c r="K10" s="31" t="s">
        <v>23</v>
      </c>
      <c r="L10" s="31" t="s">
        <v>23</v>
      </c>
      <c r="M10" s="26">
        <v>98</v>
      </c>
      <c r="N10" s="32">
        <v>250000</v>
      </c>
      <c r="O10" s="31">
        <v>4</v>
      </c>
      <c r="P10" s="28">
        <f t="shared" si="1"/>
        <v>98000000</v>
      </c>
      <c r="Q10" s="29"/>
    </row>
    <row r="11" spans="1:17" ht="12.75">
      <c r="A11" s="24">
        <f t="shared" si="2"/>
        <v>5</v>
      </c>
      <c r="B11" s="30" t="s">
        <v>27</v>
      </c>
      <c r="C11" s="31">
        <v>335</v>
      </c>
      <c r="D11" s="31">
        <v>204</v>
      </c>
      <c r="E11" s="31">
        <v>233</v>
      </c>
      <c r="F11" s="31">
        <v>182</v>
      </c>
      <c r="G11" s="31">
        <v>283</v>
      </c>
      <c r="H11" s="31">
        <v>182</v>
      </c>
      <c r="I11" s="31">
        <v>178</v>
      </c>
      <c r="J11" s="31">
        <v>302</v>
      </c>
      <c r="K11" s="31">
        <v>183</v>
      </c>
      <c r="L11" s="31">
        <v>165</v>
      </c>
      <c r="M11" s="26">
        <f t="shared" si="0"/>
        <v>2247</v>
      </c>
      <c r="N11" s="32">
        <v>250000</v>
      </c>
      <c r="O11" s="31">
        <v>12</v>
      </c>
      <c r="P11" s="28">
        <f t="shared" si="1"/>
        <v>6741000000</v>
      </c>
      <c r="Q11" s="29"/>
    </row>
    <row r="12" spans="1:17" ht="12.75">
      <c r="A12" s="24">
        <f t="shared" si="2"/>
        <v>6</v>
      </c>
      <c r="B12" s="30" t="s">
        <v>28</v>
      </c>
      <c r="C12" s="31" t="s">
        <v>23</v>
      </c>
      <c r="D12" s="31" t="s">
        <v>23</v>
      </c>
      <c r="E12" s="31" t="s">
        <v>23</v>
      </c>
      <c r="F12" s="31" t="s">
        <v>23</v>
      </c>
      <c r="G12" s="31" t="s">
        <v>23</v>
      </c>
      <c r="H12" s="31" t="s">
        <v>23</v>
      </c>
      <c r="I12" s="31" t="s">
        <v>23</v>
      </c>
      <c r="J12" s="31" t="s">
        <v>23</v>
      </c>
      <c r="K12" s="31" t="s">
        <v>23</v>
      </c>
      <c r="L12" s="31" t="s">
        <v>23</v>
      </c>
      <c r="M12" s="26">
        <v>3154</v>
      </c>
      <c r="N12" s="32">
        <v>500000</v>
      </c>
      <c r="O12" s="31">
        <v>1</v>
      </c>
      <c r="P12" s="28">
        <f t="shared" si="1"/>
        <v>1577000000</v>
      </c>
      <c r="Q12" s="29"/>
    </row>
    <row r="13" spans="1:17" ht="12.75">
      <c r="A13" s="24">
        <f t="shared" si="2"/>
        <v>7</v>
      </c>
      <c r="B13" s="30" t="s">
        <v>29</v>
      </c>
      <c r="C13" s="31">
        <v>7</v>
      </c>
      <c r="D13" s="31">
        <v>10</v>
      </c>
      <c r="E13" s="31">
        <v>9</v>
      </c>
      <c r="F13" s="33">
        <v>12</v>
      </c>
      <c r="G13" s="33">
        <v>8</v>
      </c>
      <c r="H13" s="33" t="s">
        <v>23</v>
      </c>
      <c r="I13" s="31">
        <v>7</v>
      </c>
      <c r="J13" s="31">
        <v>6</v>
      </c>
      <c r="K13" s="33">
        <v>11</v>
      </c>
      <c r="L13" s="31">
        <v>10</v>
      </c>
      <c r="M13" s="26">
        <f t="shared" si="0"/>
        <v>80</v>
      </c>
      <c r="N13" s="32">
        <v>200000</v>
      </c>
      <c r="O13" s="31">
        <v>12</v>
      </c>
      <c r="P13" s="28">
        <f t="shared" si="1"/>
        <v>192000000</v>
      </c>
      <c r="Q13" s="29"/>
    </row>
    <row r="14" spans="1:17" ht="12.75">
      <c r="A14" s="24">
        <f t="shared" si="2"/>
        <v>8</v>
      </c>
      <c r="B14" s="30" t="s">
        <v>30</v>
      </c>
      <c r="C14" s="33">
        <v>6</v>
      </c>
      <c r="D14" s="33">
        <v>5</v>
      </c>
      <c r="E14" s="31">
        <v>7</v>
      </c>
      <c r="F14" s="31">
        <v>6</v>
      </c>
      <c r="G14" s="33">
        <v>1</v>
      </c>
      <c r="H14" s="31" t="s">
        <v>23</v>
      </c>
      <c r="I14" s="33">
        <v>6</v>
      </c>
      <c r="J14" s="33">
        <v>2</v>
      </c>
      <c r="K14" s="31">
        <v>5</v>
      </c>
      <c r="L14" s="33">
        <v>6</v>
      </c>
      <c r="M14" s="26">
        <f t="shared" si="0"/>
        <v>44</v>
      </c>
      <c r="N14" s="32">
        <v>400000</v>
      </c>
      <c r="O14" s="31">
        <v>12</v>
      </c>
      <c r="P14" s="28">
        <f t="shared" si="1"/>
        <v>211200000</v>
      </c>
      <c r="Q14" s="29"/>
    </row>
    <row r="15" spans="1:17" ht="12.75">
      <c r="A15" s="24">
        <f t="shared" si="2"/>
        <v>9</v>
      </c>
      <c r="B15" s="30" t="s">
        <v>31</v>
      </c>
      <c r="C15" s="31" t="s">
        <v>23</v>
      </c>
      <c r="D15" s="31" t="s">
        <v>23</v>
      </c>
      <c r="E15" s="31" t="s">
        <v>23</v>
      </c>
      <c r="F15" s="31" t="s">
        <v>23</v>
      </c>
      <c r="G15" s="31" t="s">
        <v>23</v>
      </c>
      <c r="H15" s="34" t="s">
        <v>23</v>
      </c>
      <c r="I15" s="34">
        <v>1</v>
      </c>
      <c r="J15" s="31" t="s">
        <v>23</v>
      </c>
      <c r="K15" s="34">
        <v>1</v>
      </c>
      <c r="L15" s="34" t="s">
        <v>23</v>
      </c>
      <c r="M15" s="26">
        <f t="shared" si="0"/>
        <v>2</v>
      </c>
      <c r="N15" s="32">
        <v>0</v>
      </c>
      <c r="O15" s="35">
        <v>0</v>
      </c>
      <c r="P15" s="28">
        <f t="shared" si="1"/>
        <v>0</v>
      </c>
      <c r="Q15" s="36" t="s">
        <v>32</v>
      </c>
    </row>
    <row r="16" spans="1:17" ht="12.75">
      <c r="A16" s="24">
        <f t="shared" si="2"/>
        <v>10</v>
      </c>
      <c r="B16" s="37" t="s">
        <v>33</v>
      </c>
      <c r="C16" s="31" t="s">
        <v>23</v>
      </c>
      <c r="D16" s="31" t="s">
        <v>23</v>
      </c>
      <c r="E16" s="31" t="s">
        <v>23</v>
      </c>
      <c r="F16" s="31">
        <v>1</v>
      </c>
      <c r="G16" s="31" t="s">
        <v>23</v>
      </c>
      <c r="H16" s="31" t="s">
        <v>23</v>
      </c>
      <c r="I16" s="31">
        <v>1</v>
      </c>
      <c r="J16" s="31" t="s">
        <v>23</v>
      </c>
      <c r="K16" s="34">
        <v>1</v>
      </c>
      <c r="L16" s="34">
        <v>1</v>
      </c>
      <c r="M16" s="26">
        <f t="shared" si="0"/>
        <v>4</v>
      </c>
      <c r="N16" s="38">
        <v>100000</v>
      </c>
      <c r="O16" s="34">
        <v>12</v>
      </c>
      <c r="P16" s="28">
        <f t="shared" si="1"/>
        <v>4800000</v>
      </c>
      <c r="Q16" s="29"/>
    </row>
    <row r="17" spans="1:17" ht="12.75">
      <c r="A17" s="24">
        <f t="shared" si="2"/>
        <v>11</v>
      </c>
      <c r="B17" s="30" t="s">
        <v>34</v>
      </c>
      <c r="C17" s="33" t="s">
        <v>23</v>
      </c>
      <c r="D17" s="31">
        <v>5</v>
      </c>
      <c r="E17" s="33" t="s">
        <v>23</v>
      </c>
      <c r="F17" s="33" t="s">
        <v>23</v>
      </c>
      <c r="G17" s="33" t="s">
        <v>23</v>
      </c>
      <c r="H17" s="33" t="s">
        <v>23</v>
      </c>
      <c r="I17" s="33" t="s">
        <v>23</v>
      </c>
      <c r="J17" s="33" t="s">
        <v>23</v>
      </c>
      <c r="K17" s="33" t="s">
        <v>23</v>
      </c>
      <c r="L17" s="33" t="s">
        <v>23</v>
      </c>
      <c r="M17" s="26">
        <f t="shared" si="0"/>
        <v>5</v>
      </c>
      <c r="N17" s="32">
        <v>0</v>
      </c>
      <c r="O17" s="31"/>
      <c r="P17" s="28">
        <f t="shared" si="1"/>
        <v>0</v>
      </c>
      <c r="Q17" s="36" t="s">
        <v>32</v>
      </c>
    </row>
    <row r="18" spans="1:17" ht="12.75">
      <c r="A18" s="24">
        <f t="shared" si="2"/>
        <v>12</v>
      </c>
      <c r="B18" s="30" t="s">
        <v>35</v>
      </c>
      <c r="C18" s="31">
        <v>3</v>
      </c>
      <c r="D18" s="31">
        <v>1</v>
      </c>
      <c r="E18" s="31">
        <v>3</v>
      </c>
      <c r="F18" s="31">
        <v>2</v>
      </c>
      <c r="G18" s="31">
        <v>1</v>
      </c>
      <c r="H18" s="31">
        <v>4</v>
      </c>
      <c r="I18" s="31">
        <v>6</v>
      </c>
      <c r="J18" s="31">
        <v>3</v>
      </c>
      <c r="K18" s="31">
        <v>3</v>
      </c>
      <c r="L18" s="31">
        <v>4</v>
      </c>
      <c r="M18" s="26">
        <f t="shared" si="0"/>
        <v>30</v>
      </c>
      <c r="N18" s="32">
        <v>100000</v>
      </c>
      <c r="O18" s="31">
        <v>12</v>
      </c>
      <c r="P18" s="28">
        <f t="shared" si="1"/>
        <v>36000000</v>
      </c>
      <c r="Q18" s="29"/>
    </row>
    <row r="19" spans="1:17" ht="12.75">
      <c r="A19" s="24">
        <f t="shared" si="2"/>
        <v>13</v>
      </c>
      <c r="B19" s="30" t="s">
        <v>36</v>
      </c>
      <c r="C19" s="31">
        <v>1</v>
      </c>
      <c r="D19" s="33" t="s">
        <v>23</v>
      </c>
      <c r="E19" s="33" t="s">
        <v>23</v>
      </c>
      <c r="F19" s="33" t="s">
        <v>23</v>
      </c>
      <c r="G19" s="33" t="s">
        <v>23</v>
      </c>
      <c r="H19" s="33" t="s">
        <v>23</v>
      </c>
      <c r="I19" s="33" t="s">
        <v>23</v>
      </c>
      <c r="J19" s="33">
        <v>2</v>
      </c>
      <c r="K19" s="33">
        <v>1</v>
      </c>
      <c r="L19" s="33" t="s">
        <v>23</v>
      </c>
      <c r="M19" s="26">
        <f t="shared" si="0"/>
        <v>4</v>
      </c>
      <c r="N19" s="32">
        <v>650000</v>
      </c>
      <c r="O19" s="31">
        <v>3</v>
      </c>
      <c r="P19" s="28">
        <f t="shared" si="1"/>
        <v>7800000</v>
      </c>
      <c r="Q19" s="29"/>
    </row>
    <row r="20" spans="1:17" ht="12.75">
      <c r="A20" s="24">
        <f t="shared" si="2"/>
        <v>14</v>
      </c>
      <c r="B20" s="30" t="s">
        <v>37</v>
      </c>
      <c r="C20" s="31">
        <v>2</v>
      </c>
      <c r="D20" s="31">
        <v>1</v>
      </c>
      <c r="E20" s="31">
        <v>2</v>
      </c>
      <c r="F20" s="31">
        <v>2</v>
      </c>
      <c r="G20" s="33">
        <v>1</v>
      </c>
      <c r="H20" s="33">
        <v>1</v>
      </c>
      <c r="I20" s="31">
        <v>2</v>
      </c>
      <c r="J20" s="33">
        <v>2</v>
      </c>
      <c r="K20" s="31">
        <v>1</v>
      </c>
      <c r="L20" s="31">
        <v>1</v>
      </c>
      <c r="M20" s="26">
        <f t="shared" si="0"/>
        <v>15</v>
      </c>
      <c r="N20" s="32">
        <v>100000</v>
      </c>
      <c r="O20" s="31">
        <v>12</v>
      </c>
      <c r="P20" s="28">
        <f t="shared" si="1"/>
        <v>18000000</v>
      </c>
      <c r="Q20" s="29"/>
    </row>
    <row r="21" spans="1:17" ht="12.75">
      <c r="A21" s="24">
        <f t="shared" si="2"/>
        <v>15</v>
      </c>
      <c r="B21" s="30" t="s">
        <v>38</v>
      </c>
      <c r="C21" s="33">
        <v>7</v>
      </c>
      <c r="D21" s="33" t="s">
        <v>23</v>
      </c>
      <c r="E21" s="33">
        <v>14</v>
      </c>
      <c r="F21" s="33">
        <v>17</v>
      </c>
      <c r="G21" s="33">
        <v>15</v>
      </c>
      <c r="H21" s="33" t="s">
        <v>23</v>
      </c>
      <c r="I21" s="33" t="s">
        <v>23</v>
      </c>
      <c r="J21" s="33">
        <v>29</v>
      </c>
      <c r="K21" s="33" t="s">
        <v>23</v>
      </c>
      <c r="L21" s="33" t="s">
        <v>23</v>
      </c>
      <c r="M21" s="26">
        <f t="shared" si="0"/>
        <v>82</v>
      </c>
      <c r="N21" s="32">
        <v>250000</v>
      </c>
      <c r="O21" s="31">
        <v>8</v>
      </c>
      <c r="P21" s="28">
        <f t="shared" si="1"/>
        <v>164000000</v>
      </c>
      <c r="Q21" s="29"/>
    </row>
    <row r="22" spans="1:17" ht="12.75">
      <c r="A22" s="24">
        <f t="shared" si="2"/>
        <v>16</v>
      </c>
      <c r="B22" s="30" t="s">
        <v>39</v>
      </c>
      <c r="C22" s="33">
        <v>6</v>
      </c>
      <c r="D22" s="33" t="s">
        <v>23</v>
      </c>
      <c r="E22" s="33">
        <v>23</v>
      </c>
      <c r="F22" s="33">
        <v>17</v>
      </c>
      <c r="G22" s="33">
        <v>11</v>
      </c>
      <c r="H22" s="33" t="s">
        <v>23</v>
      </c>
      <c r="I22" s="33" t="s">
        <v>23</v>
      </c>
      <c r="J22" s="33">
        <v>28</v>
      </c>
      <c r="K22" s="33" t="s">
        <v>23</v>
      </c>
      <c r="L22" s="33" t="s">
        <v>23</v>
      </c>
      <c r="M22" s="26">
        <f t="shared" si="0"/>
        <v>85</v>
      </c>
      <c r="N22" s="32">
        <v>250000</v>
      </c>
      <c r="O22" s="31">
        <v>12</v>
      </c>
      <c r="P22" s="28">
        <f t="shared" si="1"/>
        <v>255000000</v>
      </c>
      <c r="Q22" s="29"/>
    </row>
    <row r="23" spans="1:17" ht="12.75">
      <c r="A23" s="24">
        <f t="shared" si="2"/>
        <v>17</v>
      </c>
      <c r="B23" s="30" t="s">
        <v>40</v>
      </c>
      <c r="C23" s="33">
        <v>1</v>
      </c>
      <c r="D23" s="33">
        <v>2</v>
      </c>
      <c r="E23" s="33">
        <v>1</v>
      </c>
      <c r="F23" s="31" t="s">
        <v>23</v>
      </c>
      <c r="G23" s="33">
        <v>1</v>
      </c>
      <c r="H23" s="31" t="s">
        <v>23</v>
      </c>
      <c r="I23" s="33">
        <v>1</v>
      </c>
      <c r="J23" s="31" t="s">
        <v>23</v>
      </c>
      <c r="K23" s="33">
        <v>1</v>
      </c>
      <c r="L23" s="31">
        <v>2</v>
      </c>
      <c r="M23" s="26">
        <f t="shared" si="0"/>
        <v>9</v>
      </c>
      <c r="N23" s="39">
        <v>150000</v>
      </c>
      <c r="O23" s="40">
        <v>12</v>
      </c>
      <c r="P23" s="28">
        <f t="shared" si="1"/>
        <v>16200000</v>
      </c>
      <c r="Q23" s="36"/>
    </row>
    <row r="24" spans="1:17" ht="12.75">
      <c r="A24" s="24">
        <f t="shared" si="2"/>
        <v>18</v>
      </c>
      <c r="B24" s="30" t="s">
        <v>41</v>
      </c>
      <c r="C24" s="33">
        <v>4</v>
      </c>
      <c r="D24" s="33">
        <v>6</v>
      </c>
      <c r="E24" s="33">
        <v>3</v>
      </c>
      <c r="F24" s="33">
        <v>6</v>
      </c>
      <c r="G24" s="33">
        <v>3</v>
      </c>
      <c r="H24" s="31" t="s">
        <v>23</v>
      </c>
      <c r="I24" s="33">
        <v>9</v>
      </c>
      <c r="J24" s="33">
        <v>10</v>
      </c>
      <c r="K24" s="33">
        <v>5</v>
      </c>
      <c r="L24" s="31">
        <v>4</v>
      </c>
      <c r="M24" s="26">
        <f t="shared" si="0"/>
        <v>50</v>
      </c>
      <c r="N24" s="32">
        <v>300000</v>
      </c>
      <c r="O24" s="31">
        <v>12</v>
      </c>
      <c r="P24" s="28">
        <f t="shared" si="1"/>
        <v>180000000</v>
      </c>
      <c r="Q24" s="29"/>
    </row>
    <row r="25" spans="1:17" ht="12.75">
      <c r="A25" s="24">
        <f t="shared" si="2"/>
        <v>19</v>
      </c>
      <c r="B25" s="30" t="s">
        <v>42</v>
      </c>
      <c r="C25" s="33">
        <v>8</v>
      </c>
      <c r="D25" s="31" t="s">
        <v>23</v>
      </c>
      <c r="E25" s="33">
        <v>5</v>
      </c>
      <c r="F25" s="31">
        <v>7</v>
      </c>
      <c r="G25" s="31">
        <v>5</v>
      </c>
      <c r="H25" s="31" t="s">
        <v>23</v>
      </c>
      <c r="I25" s="31">
        <v>10</v>
      </c>
      <c r="J25" s="33">
        <v>8</v>
      </c>
      <c r="K25" s="33">
        <v>7</v>
      </c>
      <c r="L25" s="31">
        <v>5</v>
      </c>
      <c r="M25" s="26">
        <f t="shared" si="0"/>
        <v>55</v>
      </c>
      <c r="N25" s="32">
        <v>100000</v>
      </c>
      <c r="O25" s="35">
        <v>0</v>
      </c>
      <c r="P25" s="28">
        <f t="shared" si="1"/>
        <v>0</v>
      </c>
      <c r="Q25" s="36" t="s">
        <v>32</v>
      </c>
    </row>
    <row r="26" spans="1:17" ht="12.75">
      <c r="A26" s="24">
        <f t="shared" si="2"/>
        <v>20</v>
      </c>
      <c r="B26" s="30" t="s">
        <v>43</v>
      </c>
      <c r="C26" s="33">
        <v>2</v>
      </c>
      <c r="D26" s="31">
        <v>2</v>
      </c>
      <c r="E26" s="33">
        <v>2</v>
      </c>
      <c r="F26" s="31">
        <v>2</v>
      </c>
      <c r="G26" s="31">
        <v>1</v>
      </c>
      <c r="H26" s="31" t="s">
        <v>23</v>
      </c>
      <c r="I26" s="31">
        <v>2</v>
      </c>
      <c r="J26" s="33">
        <v>4</v>
      </c>
      <c r="K26" s="33">
        <v>3</v>
      </c>
      <c r="L26" s="31">
        <v>2</v>
      </c>
      <c r="M26" s="26">
        <f t="shared" si="0"/>
        <v>20</v>
      </c>
      <c r="N26" s="32">
        <v>250000</v>
      </c>
      <c r="O26" s="35">
        <v>0</v>
      </c>
      <c r="P26" s="28">
        <f t="shared" si="1"/>
        <v>0</v>
      </c>
      <c r="Q26" s="36" t="s">
        <v>32</v>
      </c>
    </row>
    <row r="27" spans="1:17" ht="12.75">
      <c r="A27" s="24">
        <f t="shared" si="2"/>
        <v>21</v>
      </c>
      <c r="B27" s="30" t="s">
        <v>44</v>
      </c>
      <c r="C27" s="33">
        <v>1</v>
      </c>
      <c r="D27" s="31">
        <v>1</v>
      </c>
      <c r="E27" s="31" t="s">
        <v>23</v>
      </c>
      <c r="F27" s="31">
        <v>5</v>
      </c>
      <c r="G27" s="31">
        <v>2</v>
      </c>
      <c r="H27" s="31" t="s">
        <v>23</v>
      </c>
      <c r="I27" s="31" t="s">
        <v>23</v>
      </c>
      <c r="J27" s="33">
        <v>1</v>
      </c>
      <c r="K27" s="33">
        <v>2</v>
      </c>
      <c r="L27" s="31">
        <v>2</v>
      </c>
      <c r="M27" s="26">
        <f t="shared" si="0"/>
        <v>14</v>
      </c>
      <c r="N27" s="32">
        <v>1000000</v>
      </c>
      <c r="O27" s="31">
        <v>1</v>
      </c>
      <c r="P27" s="28">
        <f t="shared" si="1"/>
        <v>14000000</v>
      </c>
      <c r="Q27" s="29"/>
    </row>
    <row r="28" spans="1:17" ht="12.75">
      <c r="A28" s="24">
        <f t="shared" si="2"/>
        <v>22</v>
      </c>
      <c r="B28" s="30" t="s">
        <v>45</v>
      </c>
      <c r="C28" s="31" t="s">
        <v>23</v>
      </c>
      <c r="D28" s="31" t="s">
        <v>23</v>
      </c>
      <c r="E28" s="33">
        <v>3</v>
      </c>
      <c r="F28" s="31" t="s">
        <v>23</v>
      </c>
      <c r="G28" s="31">
        <v>1</v>
      </c>
      <c r="H28" s="31" t="s">
        <v>23</v>
      </c>
      <c r="I28" s="31" t="s">
        <v>23</v>
      </c>
      <c r="J28" s="33">
        <v>6</v>
      </c>
      <c r="K28" s="31" t="s">
        <v>23</v>
      </c>
      <c r="L28" s="31" t="s">
        <v>23</v>
      </c>
      <c r="M28" s="26">
        <f t="shared" si="0"/>
        <v>10</v>
      </c>
      <c r="N28" s="32">
        <v>1000000</v>
      </c>
      <c r="O28" s="31"/>
      <c r="P28" s="28">
        <f t="shared" si="1"/>
        <v>0</v>
      </c>
      <c r="Q28" s="36" t="s">
        <v>32</v>
      </c>
    </row>
    <row r="29" spans="1:17" ht="12.75">
      <c r="A29" s="24">
        <f t="shared" si="2"/>
        <v>23</v>
      </c>
      <c r="B29" s="30" t="s">
        <v>46</v>
      </c>
      <c r="C29" s="31">
        <v>4</v>
      </c>
      <c r="D29" s="31">
        <v>6</v>
      </c>
      <c r="E29" s="33">
        <v>1</v>
      </c>
      <c r="F29" s="31" t="s">
        <v>23</v>
      </c>
      <c r="G29" s="31" t="s">
        <v>23</v>
      </c>
      <c r="H29" s="31" t="s">
        <v>23</v>
      </c>
      <c r="I29" s="31">
        <v>1</v>
      </c>
      <c r="J29" s="33">
        <v>7</v>
      </c>
      <c r="K29" s="31">
        <v>2</v>
      </c>
      <c r="L29" s="31" t="s">
        <v>23</v>
      </c>
      <c r="M29" s="26">
        <f t="shared" si="0"/>
        <v>21</v>
      </c>
      <c r="N29" s="32">
        <v>250000</v>
      </c>
      <c r="O29" s="31">
        <v>12</v>
      </c>
      <c r="P29" s="28">
        <f t="shared" si="1"/>
        <v>63000000</v>
      </c>
      <c r="Q29" s="36"/>
    </row>
    <row r="30" spans="1:17" ht="12.75">
      <c r="A30" s="24">
        <f t="shared" si="2"/>
        <v>24</v>
      </c>
      <c r="B30" s="30" t="s">
        <v>47</v>
      </c>
      <c r="C30" s="31">
        <v>47</v>
      </c>
      <c r="D30" s="33" t="s">
        <v>23</v>
      </c>
      <c r="E30" s="33">
        <v>6</v>
      </c>
      <c r="F30" s="31">
        <v>2</v>
      </c>
      <c r="G30" s="31" t="s">
        <v>23</v>
      </c>
      <c r="H30" s="31" t="s">
        <v>23</v>
      </c>
      <c r="I30" s="33" t="s">
        <v>23</v>
      </c>
      <c r="J30" s="33">
        <v>7</v>
      </c>
      <c r="K30" s="33" t="s">
        <v>23</v>
      </c>
      <c r="L30" s="31" t="s">
        <v>23</v>
      </c>
      <c r="M30" s="26">
        <f t="shared" si="0"/>
        <v>62</v>
      </c>
      <c r="N30" s="32">
        <v>400000</v>
      </c>
      <c r="O30" s="31">
        <v>12</v>
      </c>
      <c r="P30" s="28">
        <f t="shared" si="1"/>
        <v>297600000</v>
      </c>
      <c r="Q30" s="36"/>
    </row>
    <row r="31" spans="1:17" ht="12.75">
      <c r="A31" s="24">
        <f t="shared" si="2"/>
        <v>25</v>
      </c>
      <c r="B31" s="30" t="s">
        <v>48</v>
      </c>
      <c r="C31" s="33" t="s">
        <v>23</v>
      </c>
      <c r="D31" s="33" t="s">
        <v>23</v>
      </c>
      <c r="E31" s="33" t="s">
        <v>23</v>
      </c>
      <c r="F31" s="33" t="s">
        <v>23</v>
      </c>
      <c r="G31" s="33">
        <v>4</v>
      </c>
      <c r="H31" s="33" t="s">
        <v>23</v>
      </c>
      <c r="I31" s="33" t="s">
        <v>23</v>
      </c>
      <c r="J31" s="33" t="s">
        <v>23</v>
      </c>
      <c r="K31" s="33" t="s">
        <v>23</v>
      </c>
      <c r="L31" s="33" t="s">
        <v>23</v>
      </c>
      <c r="M31" s="26">
        <f t="shared" si="0"/>
        <v>4</v>
      </c>
      <c r="N31" s="32"/>
      <c r="O31" s="31"/>
      <c r="P31" s="28">
        <f t="shared" si="1"/>
        <v>0</v>
      </c>
      <c r="Q31" s="36" t="s">
        <v>32</v>
      </c>
    </row>
    <row r="32" spans="1:17" ht="12.75">
      <c r="A32" s="24">
        <f t="shared" si="2"/>
        <v>26</v>
      </c>
      <c r="B32" s="30" t="s">
        <v>49</v>
      </c>
      <c r="C32" s="33" t="s">
        <v>23</v>
      </c>
      <c r="D32" s="33" t="s">
        <v>23</v>
      </c>
      <c r="E32" s="33" t="s">
        <v>23</v>
      </c>
      <c r="F32" s="33" t="s">
        <v>23</v>
      </c>
      <c r="G32" s="33" t="s">
        <v>23</v>
      </c>
      <c r="H32" s="33" t="s">
        <v>23</v>
      </c>
      <c r="I32" s="33" t="s">
        <v>23</v>
      </c>
      <c r="J32" s="33" t="s">
        <v>23</v>
      </c>
      <c r="K32" s="33" t="s">
        <v>23</v>
      </c>
      <c r="L32" s="33" t="s">
        <v>23</v>
      </c>
      <c r="M32" s="31">
        <v>80</v>
      </c>
      <c r="N32" s="32"/>
      <c r="O32" s="31"/>
      <c r="P32" s="28">
        <f t="shared" si="1"/>
        <v>0</v>
      </c>
      <c r="Q32" s="36" t="s">
        <v>32</v>
      </c>
    </row>
    <row r="33" spans="1:17" ht="12.75">
      <c r="A33" s="24">
        <f t="shared" si="2"/>
        <v>27</v>
      </c>
      <c r="B33" s="30" t="s">
        <v>50</v>
      </c>
      <c r="C33" s="33">
        <v>8</v>
      </c>
      <c r="D33" s="33" t="s">
        <v>23</v>
      </c>
      <c r="E33" s="33">
        <v>2</v>
      </c>
      <c r="F33" s="33">
        <v>2</v>
      </c>
      <c r="G33" s="33" t="s">
        <v>23</v>
      </c>
      <c r="H33" s="33" t="s">
        <v>23</v>
      </c>
      <c r="I33" s="33" t="s">
        <v>23</v>
      </c>
      <c r="J33" s="33">
        <v>5</v>
      </c>
      <c r="K33" s="33" t="s">
        <v>23</v>
      </c>
      <c r="L33" s="33">
        <v>2</v>
      </c>
      <c r="M33" s="31">
        <f>SUM(C33:L33)</f>
        <v>19</v>
      </c>
      <c r="N33" s="32"/>
      <c r="O33" s="31"/>
      <c r="P33" s="28">
        <f t="shared" si="1"/>
        <v>0</v>
      </c>
      <c r="Q33" s="36" t="s">
        <v>32</v>
      </c>
    </row>
    <row r="34" spans="1:17" ht="12.75">
      <c r="A34" s="24">
        <f>A31+1</f>
        <v>26</v>
      </c>
      <c r="B34" s="30" t="s">
        <v>51</v>
      </c>
      <c r="C34" s="33">
        <v>1</v>
      </c>
      <c r="D34" s="33">
        <v>1</v>
      </c>
      <c r="E34" s="33">
        <v>1</v>
      </c>
      <c r="F34" s="33">
        <v>1</v>
      </c>
      <c r="G34" s="33" t="s">
        <v>23</v>
      </c>
      <c r="H34" s="33" t="s">
        <v>23</v>
      </c>
      <c r="I34" s="33">
        <v>1</v>
      </c>
      <c r="J34" s="33" t="s">
        <v>23</v>
      </c>
      <c r="K34" s="33" t="s">
        <v>23</v>
      </c>
      <c r="L34" s="33" t="s">
        <v>23</v>
      </c>
      <c r="M34" s="31">
        <f>SUM(C34:L34)</f>
        <v>5</v>
      </c>
      <c r="N34" s="32">
        <v>1500000</v>
      </c>
      <c r="O34" s="31">
        <v>1</v>
      </c>
      <c r="P34" s="28">
        <f t="shared" si="1"/>
        <v>7500000</v>
      </c>
      <c r="Q34" s="29"/>
    </row>
    <row r="35" spans="1:17" ht="12.75">
      <c r="A35" s="24">
        <f>A32+1</f>
        <v>27</v>
      </c>
      <c r="B35" s="30" t="s">
        <v>52</v>
      </c>
      <c r="C35" s="33">
        <v>0</v>
      </c>
      <c r="D35" s="33">
        <v>0</v>
      </c>
      <c r="E35" s="33">
        <v>0</v>
      </c>
      <c r="F35" s="33">
        <v>0</v>
      </c>
      <c r="G35" s="33" t="s">
        <v>23</v>
      </c>
      <c r="H35" s="33" t="s">
        <v>23</v>
      </c>
      <c r="I35" s="33">
        <v>0</v>
      </c>
      <c r="J35" s="33" t="s">
        <v>23</v>
      </c>
      <c r="K35" s="33" t="s">
        <v>23</v>
      </c>
      <c r="L35" s="33" t="s">
        <v>23</v>
      </c>
      <c r="M35" s="31">
        <v>80</v>
      </c>
      <c r="N35" s="32">
        <f>1500000/6</f>
        <v>250000</v>
      </c>
      <c r="O35" s="31">
        <v>12</v>
      </c>
      <c r="P35" s="28">
        <f t="shared" si="1"/>
        <v>240000000</v>
      </c>
      <c r="Q35" s="29"/>
    </row>
    <row r="36" spans="1:17" ht="12.75">
      <c r="A36" s="41">
        <f>A33+1</f>
        <v>28</v>
      </c>
      <c r="B36" s="42" t="s">
        <v>53</v>
      </c>
      <c r="C36" s="43">
        <v>0</v>
      </c>
      <c r="D36" s="43">
        <v>0</v>
      </c>
      <c r="E36" s="43">
        <v>0</v>
      </c>
      <c r="F36" s="43">
        <v>0</v>
      </c>
      <c r="G36" s="43" t="s">
        <v>23</v>
      </c>
      <c r="H36" s="43" t="s">
        <v>23</v>
      </c>
      <c r="I36" s="43">
        <v>0</v>
      </c>
      <c r="J36" s="43" t="s">
        <v>23</v>
      </c>
      <c r="K36" s="43" t="s">
        <v>23</v>
      </c>
      <c r="L36" s="43" t="s">
        <v>23</v>
      </c>
      <c r="M36" s="44">
        <v>20</v>
      </c>
      <c r="N36" s="45">
        <v>500000</v>
      </c>
      <c r="O36" s="44">
        <v>12</v>
      </c>
      <c r="P36" s="46">
        <f t="shared" si="1"/>
        <v>120000000</v>
      </c>
      <c r="Q36" s="47"/>
    </row>
    <row r="37" spans="1:17" ht="13.5" thickBot="1">
      <c r="A37" s="48"/>
      <c r="B37" s="49" t="s">
        <v>54</v>
      </c>
      <c r="C37" s="50">
        <f>SUM(C7:C36)</f>
        <v>579</v>
      </c>
      <c r="D37" s="50">
        <f>SUM(D7:D36)</f>
        <v>324</v>
      </c>
      <c r="E37" s="50">
        <f>SUM(E7:E36)</f>
        <v>417</v>
      </c>
      <c r="F37" s="50">
        <f>SUM(F7:F28)</f>
        <v>352</v>
      </c>
      <c r="G37" s="50">
        <f>SUM(G7:G28)</f>
        <v>446</v>
      </c>
      <c r="H37" s="50">
        <f>SUM(H7:H28)</f>
        <v>263</v>
      </c>
      <c r="I37" s="50">
        <f>SUM(I7:I36)</f>
        <v>310</v>
      </c>
      <c r="J37" s="50">
        <f>SUM(J7:J36)</f>
        <v>548</v>
      </c>
      <c r="K37" s="50">
        <f>SUM(K7:K36)</f>
        <v>309</v>
      </c>
      <c r="L37" s="50">
        <f>SUM(L7:L28)</f>
        <v>272</v>
      </c>
      <c r="M37" s="50">
        <f>SUM(M7:M36)</f>
        <v>7263</v>
      </c>
      <c r="N37" s="51"/>
      <c r="O37" s="51"/>
      <c r="P37" s="51">
        <f>SUM(P7:P36)</f>
        <v>11898300000</v>
      </c>
      <c r="Q37" s="52"/>
    </row>
    <row r="38" spans="1:16" ht="13.5" thickTop="1">
      <c r="A38" s="53"/>
      <c r="B38" s="8"/>
      <c r="C38" s="54"/>
      <c r="D38" s="54"/>
      <c r="E38" s="55"/>
      <c r="F38" s="54"/>
      <c r="G38" s="54"/>
      <c r="H38" s="54"/>
      <c r="I38" s="54"/>
      <c r="J38" s="55"/>
      <c r="K38" s="54"/>
      <c r="L38" s="54"/>
      <c r="M38" s="54"/>
      <c r="N38" s="56"/>
      <c r="O38" s="54"/>
      <c r="P38" s="56"/>
    </row>
    <row r="39" spans="1:16" ht="12.75">
      <c r="A39" s="57"/>
      <c r="B39" s="58" t="s">
        <v>55</v>
      </c>
      <c r="C39" s="54"/>
      <c r="D39" s="54"/>
      <c r="E39" s="55"/>
      <c r="F39" s="54"/>
      <c r="G39" s="54"/>
      <c r="H39" s="54"/>
      <c r="I39" s="59"/>
      <c r="J39" s="60"/>
      <c r="K39" s="61"/>
      <c r="L39" s="54"/>
      <c r="M39" s="54"/>
      <c r="N39" s="56"/>
      <c r="O39" s="59" t="s">
        <v>56</v>
      </c>
      <c r="P39" s="56"/>
    </row>
    <row r="40" spans="1:16" ht="12.75">
      <c r="A40" s="57"/>
      <c r="B40" s="8"/>
      <c r="C40" s="54"/>
      <c r="D40" s="54"/>
      <c r="E40" s="55"/>
      <c r="F40" s="54"/>
      <c r="G40" s="54"/>
      <c r="H40" s="54"/>
      <c r="I40" s="62"/>
      <c r="J40" s="63"/>
      <c r="K40" s="63"/>
      <c r="L40" s="54"/>
      <c r="M40" s="54"/>
      <c r="N40" s="56"/>
      <c r="O40" s="62" t="s">
        <v>57</v>
      </c>
      <c r="P40" s="56"/>
    </row>
    <row r="41" spans="1:16" ht="12.75">
      <c r="A41" s="61"/>
      <c r="B41" s="61"/>
      <c r="C41" s="60"/>
      <c r="D41" s="60"/>
      <c r="E41" s="60"/>
      <c r="F41" s="60"/>
      <c r="G41" s="60"/>
      <c r="H41" s="60"/>
      <c r="I41" s="62"/>
      <c r="J41" s="63"/>
      <c r="K41" s="63"/>
      <c r="L41" s="60"/>
      <c r="M41" s="60"/>
      <c r="N41" s="64"/>
      <c r="O41" s="62"/>
      <c r="P41" s="64"/>
    </row>
    <row r="42" spans="1:16" ht="12.75">
      <c r="A42" s="61"/>
      <c r="B42" s="61"/>
      <c r="C42" s="60"/>
      <c r="D42" s="60"/>
      <c r="E42" s="60"/>
      <c r="F42" s="60"/>
      <c r="G42" s="60"/>
      <c r="H42" s="60"/>
      <c r="I42" s="62"/>
      <c r="J42" s="63"/>
      <c r="K42" s="63"/>
      <c r="L42" s="60"/>
      <c r="M42" s="60"/>
      <c r="N42" s="64"/>
      <c r="O42" s="62"/>
      <c r="P42" s="64"/>
    </row>
    <row r="43" spans="1:16" ht="12.75">
      <c r="A43" s="61"/>
      <c r="B43" s="61"/>
      <c r="C43" s="60"/>
      <c r="D43" s="60"/>
      <c r="E43" s="60"/>
      <c r="F43" s="60"/>
      <c r="G43" s="60"/>
      <c r="H43" s="60"/>
      <c r="I43" s="62"/>
      <c r="J43" s="63"/>
      <c r="K43" s="63"/>
      <c r="L43" s="59"/>
      <c r="M43" s="60"/>
      <c r="N43" s="64"/>
      <c r="O43" s="62"/>
      <c r="P43" s="64"/>
    </row>
    <row r="44" spans="1:16" ht="12.75">
      <c r="A44" s="61"/>
      <c r="B44" s="8"/>
      <c r="C44" s="8"/>
      <c r="D44" s="60"/>
      <c r="E44" s="60"/>
      <c r="F44" s="60"/>
      <c r="G44" s="60"/>
      <c r="H44" s="60"/>
      <c r="I44" s="62"/>
      <c r="J44" s="63"/>
      <c r="K44" s="63"/>
      <c r="L44" s="59"/>
      <c r="M44" s="60"/>
      <c r="N44" s="64"/>
      <c r="O44" s="65" t="s">
        <v>58</v>
      </c>
      <c r="P44" s="64"/>
    </row>
    <row r="45" spans="1:16" ht="12.75">
      <c r="A45" s="61"/>
      <c r="B45" s="8"/>
      <c r="C45" s="8"/>
      <c r="D45" s="60"/>
      <c r="E45" s="60"/>
      <c r="F45" s="60"/>
      <c r="G45" s="60"/>
      <c r="H45" s="60"/>
      <c r="I45" s="62"/>
      <c r="J45" s="63"/>
      <c r="K45" s="63"/>
      <c r="L45" s="61"/>
      <c r="M45" s="8"/>
      <c r="N45" s="56"/>
      <c r="O45" s="62" t="s">
        <v>59</v>
      </c>
      <c r="P45" s="56"/>
    </row>
    <row r="46" spans="1:16" ht="12.75">
      <c r="A46" s="8"/>
      <c r="B46" s="8"/>
      <c r="C46" s="8"/>
      <c r="D46" s="8"/>
      <c r="E46" s="8"/>
      <c r="F46" s="8"/>
      <c r="G46" s="8"/>
      <c r="H46" s="8"/>
      <c r="I46" s="8"/>
      <c r="J46" s="61"/>
      <c r="K46" s="61"/>
      <c r="L46" s="61"/>
      <c r="M46" s="8"/>
      <c r="N46" s="56"/>
      <c r="O46" s="54"/>
      <c r="P46" s="56"/>
    </row>
  </sheetData>
  <mergeCells count="23">
    <mergeCell ref="Q5:Q6"/>
    <mergeCell ref="M5:M6"/>
    <mergeCell ref="N5:N6"/>
    <mergeCell ref="O5:O6"/>
    <mergeCell ref="P5:P6"/>
    <mergeCell ref="I5:I6"/>
    <mergeCell ref="J5:J6"/>
    <mergeCell ref="K5:K6"/>
    <mergeCell ref="L5:L6"/>
    <mergeCell ref="N2:P4"/>
    <mergeCell ref="C3:M3"/>
    <mergeCell ref="A5:A6"/>
    <mergeCell ref="B5:B6"/>
    <mergeCell ref="C5:C6"/>
    <mergeCell ref="D5:D6"/>
    <mergeCell ref="E5:E6"/>
    <mergeCell ref="F5:F6"/>
    <mergeCell ref="G5:G6"/>
    <mergeCell ref="H5:H6"/>
    <mergeCell ref="A1:B1"/>
    <mergeCell ref="C1:M1"/>
    <mergeCell ref="A2:B2"/>
    <mergeCell ref="C2:M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ICTDA01</dc:creator>
  <cp:keywords/>
  <dc:description/>
  <cp:lastModifiedBy>ICTDA01</cp:lastModifiedBy>
  <dcterms:created xsi:type="dcterms:W3CDTF">2009-03-30T03:58:06Z</dcterms:created>
  <dcterms:modified xsi:type="dcterms:W3CDTF">2009-03-30T04:02:07Z</dcterms:modified>
  <cp:category/>
  <cp:version/>
  <cp:contentType/>
  <cp:contentStatus/>
</cp:coreProperties>
</file>